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Sheet1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<sst xmlns="http://schemas.openxmlformats.org/spreadsheetml/2006/main" count="224" uniqueCount="84">
  <si>
    <t>шт</t>
  </si>
  <si>
    <t xml:space="preserve">Наименование товара </t>
  </si>
  <si>
    <t>Характеристика товара</t>
  </si>
  <si>
    <t>Ед. изм.</t>
  </si>
  <si>
    <t>Коли</t>
  </si>
  <si>
    <t>ИП Рыженкова</t>
  </si>
  <si>
    <t>ООО " Формат заказов"</t>
  </si>
  <si>
    <t>Средняя цена</t>
  </si>
  <si>
    <t>ИП Евтюгина</t>
  </si>
  <si>
    <t>Сумма</t>
  </si>
  <si>
    <t>Издательство</t>
  </si>
  <si>
    <t>Просвещение</t>
  </si>
  <si>
    <t>Вентана Графт</t>
  </si>
  <si>
    <t>Дрофа</t>
  </si>
  <si>
    <t>Твердый переплет, издание 2013</t>
  </si>
  <si>
    <t>Бином</t>
  </si>
  <si>
    <t>Задачник-практикум Семакин И.Г. Информатика и ИКТ тв часть 2</t>
  </si>
  <si>
    <t>Твердый переплет, иллюстрированное издание 2013</t>
  </si>
  <si>
    <t>Твердый переплет,  издание 2013</t>
  </si>
  <si>
    <t>Гапоненко Чистякова Технология. Профессиональный успех 10-11 кл</t>
  </si>
  <si>
    <t>БИНОМ</t>
  </si>
  <si>
    <t>Вангородский  С.Н. Кузнецов М.И. ОБЖ 8 класс</t>
  </si>
  <si>
    <t>Матвеева Н.В.  Информатика  и ИКТ 4 класс в 2 частях ФГОС</t>
  </si>
  <si>
    <t>Атанесян Л.С. Геометрия  ФГОС  7-9 класс</t>
  </si>
  <si>
    <t>*Номер поставщика, указанный в таблице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</si>
  <si>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</si>
  <si>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</si>
  <si>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</si>
  <si>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</si>
  <si>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2.</t>
  </si>
  <si>
    <t>3.</t>
  </si>
  <si>
    <t>ООО "Формат Заказов"</t>
  </si>
  <si>
    <r>
      <t>Дата составления сводной  таблицы     25</t>
    </r>
    <r>
      <rPr>
        <u val="single"/>
        <sz val="10"/>
        <color indexed="8"/>
        <rFont val="Times New Roman"/>
        <family val="1"/>
      </rPr>
      <t>.07.2013 года</t>
    </r>
  </si>
  <si>
    <t>Телефон 8 (950)  656-99-59, прайс-лист по состоянию на 01.07.2013г.</t>
  </si>
  <si>
    <t>Телефон 8 (902)583 52 79, прайс-лист по состоянию на 01.07.2013г.</t>
  </si>
  <si>
    <t>Телефон 8 (343) 267-61-11, прайс-лист по состоянию на 01.07.2013г.</t>
  </si>
  <si>
    <t>И.о. директора                         Гужева Н.В.                  Подпись ______________________</t>
  </si>
  <si>
    <t>Обоснование начальной (максимальной) цены гражданско-правового договора на поставку учебников по основным общеобразовательным программам</t>
  </si>
  <si>
    <t>Рымкевич А.П. Физика.Задачник 10-11 класс</t>
  </si>
  <si>
    <t>Лукашик В.И. Сборник задач по физике 7-9 класс</t>
  </si>
  <si>
    <t>Дронов В.П. География.Россия:природа,население,хозяйство  с диском  8 класс</t>
  </si>
  <si>
    <t>Альбеткова Р.И. Русская словесность 6 класс</t>
  </si>
  <si>
    <t>Ефросинина Л.А.Хрестоматия Литературное чтение 4 класс часть 1</t>
  </si>
  <si>
    <t>Ефросинина Л.А.Хрестоматия Литературное чтение 4 класс часть 2</t>
  </si>
  <si>
    <t>Задачник-практикум Семакин И.Г. Информатика и ИКТ  тв часть 1</t>
  </si>
  <si>
    <t>Бабенко В.Г. Экология животных 7 класс</t>
  </si>
  <si>
    <t>Былова А.М. Экология растений 6 класс</t>
  </si>
  <si>
    <t>Федорова М.З. Экология человека.Культура здоровья 8 класс</t>
  </si>
  <si>
    <t>Швец И.М. Экология.Биосфера и человечество 9 класс</t>
  </si>
  <si>
    <t>Линия Вертикаль Габриелян О.С. ФГОС. Химия 9 класс</t>
  </si>
  <si>
    <t>Линия Вертикаль Перышкин А.В. ФГОС. Физика 8 класс</t>
  </si>
  <si>
    <t>Макарычев Ю.Н. ФГОС. Алгебр с диском CD 8 класс</t>
  </si>
  <si>
    <t>Ваулина Ю.Е. ФГОС. Английский в фокусе с диском CD 8 класс</t>
  </si>
  <si>
    <t>Ваулина Ю.Е. ФГОС. Английский в фокусе с диском CD 9 класс</t>
  </si>
  <si>
    <t>Линия Сферы Дронов В.П./География.Россия:природа,население,хозяйство с диском CD 9 класс</t>
  </si>
  <si>
    <t>Иванов С.В. ФГОС. Русский язык 2 класс комплект в 2 частях</t>
  </si>
  <si>
    <t>Перышкин А.В. Физика 9 класс</t>
  </si>
  <si>
    <t>Колягин Ю.М. Алгебра и начала математического анализа.Базовый и профильный уровни 11 класс</t>
  </si>
  <si>
    <t>Коровина В.Я. Литература с диском CD 8 класс комплект в 2 частях</t>
  </si>
  <si>
    <t>Коровина В.Я. Литература с диском CD 9 класс комплект в 2 частях</t>
  </si>
  <si>
    <t>Ваулина Ю.Е. ФГОС. Английский в фокусе 7 класс</t>
  </si>
  <si>
    <t>Боголюбов Л.Н. Обществознание 9 класс</t>
  </si>
  <si>
    <t>Мякишев Г.Я. Физика.Базовый и профильный уровни с диском CD 10 класс</t>
  </si>
  <si>
    <t>Мякишев Г.Я. Физика.Базовый и профильный уровни с диском CD 11 класс</t>
  </si>
  <si>
    <t>Полухина  В.П. литература с диском  СD 6 класс комплект в 2 частях</t>
  </si>
  <si>
    <t>Ваулина Ю.Е. ФГОС. Английский в фокусе с диском CD 6 класс</t>
  </si>
  <si>
    <t>Учебная Хрестоматия Ефросинина Л.А. Литературное чтение 4 класс часть1</t>
  </si>
  <si>
    <t>Учебная Хрестоматия Ефросинина Л.А. Литературное чтение 4 класс часть 2</t>
  </si>
  <si>
    <t>Ефросинина Л.А. Литературное чтение 4 класс  в 2 частях</t>
  </si>
  <si>
    <t>Линия Школа России Плешаков А.А./ФГОС. Окружающий мир с диском CD 1 класс комплект в двух частях</t>
  </si>
  <si>
    <t>Линия Школа России Плешаков А.А./ФГОС. Окружающий мир с диском CD 4 класс комплект в двух частях</t>
  </si>
  <si>
    <t>Неменская Л.А. Изобразительное искусство 4 класс</t>
  </si>
  <si>
    <t>Сергеева Г.П. Критская Е.Д. Музыка  4 класс</t>
  </si>
  <si>
    <t>Лях В.И. Физическая культура 1-4 класс</t>
  </si>
  <si>
    <t>Макарычев Ю.Н. ФГОС. Алгебр с диском CD 7 класс</t>
  </si>
  <si>
    <t>Босова Л.Л  Информатика  7 класс</t>
  </si>
  <si>
    <t>БосоваЛ.Л  Информатика 8 класс</t>
  </si>
  <si>
    <t>БосоваЛ.Л Информатика и ИКТ 9 класс  2 чч/комплект</t>
  </si>
  <si>
    <t>Боголюбов Л.Н. Обществознание 8 класс</t>
  </si>
  <si>
    <t xml:space="preserve">Боголюбов Л.Н. Обществознание 7 класс ФГОС с ДИСКОМ </t>
  </si>
  <si>
    <t>Линия Вертикаль Габриелян О.С. ФГОС. Химия 8 класс</t>
  </si>
  <si>
    <t>Колягин Ю.М. Алгебра и начала математического анализа.Базовый и профильный уровни 10 класс</t>
  </si>
  <si>
    <t>Примечание: начальная (максимальная) цена для проведения открытого аукциона в электронной форме принимается в размере - 1 000 042,00рублей.</t>
  </si>
  <si>
    <t>Способ размещения заказа:    открытый аукцион в электронной форме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</si>
</sst>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0">
    <font>
      <sz val="10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8"/>
      <name val="Times New Roman CYR"/>
      <family val="0"/>
    </font>
    <font>
      <b/>
      <sz val="9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indexed="62"/>
      <name val="Arial"/>
      <family val="2"/>
    </font>
    <font>
      <sz val="11"/>
      <color indexed="8"/>
      <name val="Times New Roman"/>
      <family val="1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0"/>
      <color indexed="17"/>
      <name val="Arial"/>
      <family val="2"/>
    </font>
    <font>
      <sz val="10"/>
      <color indexed="10"/>
      <name val="Times New Roman"/>
      <family val="1"/>
    </font>
    <font>
      <sz val="10"/>
      <color indexed="62"/>
      <name val="Times New Roman"/>
      <family val="1"/>
    </font>
    <font>
      <sz val="10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  <font>
      <sz val="9"/>
      <color rgb="FF00B050"/>
      <name val="Arial"/>
      <family val="2"/>
    </font>
    <font>
      <sz val="9"/>
      <color theme="4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00B050"/>
      <name val="Arial"/>
      <family val="2"/>
    </font>
    <font>
      <sz val="10"/>
      <color rgb="FFFF0000"/>
      <name val="Times New Roman"/>
      <family val="1"/>
    </font>
    <font>
      <sz val="10"/>
      <color theme="4"/>
      <name val="Times New Roman"/>
      <family val="1"/>
    </font>
    <font>
      <sz val="10"/>
      <color rgb="FF00B05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 horizontal="center"/>
    </xf>
    <xf numFmtId="2" fontId="59" fillId="0" borderId="0" xfId="0" applyNumberFormat="1" applyFont="1" applyAlignment="1">
      <alignment/>
    </xf>
    <xf numFmtId="0" fontId="4" fillId="0" borderId="0" xfId="0" applyNumberFormat="1" applyFont="1" applyAlignment="1">
      <alignment wrapText="1"/>
    </xf>
    <xf numFmtId="2" fontId="60" fillId="0" borderId="0" xfId="0" applyNumberFormat="1" applyFont="1" applyAlignment="1">
      <alignment/>
    </xf>
    <xf numFmtId="0" fontId="5" fillId="32" borderId="10" xfId="0" applyNumberFormat="1" applyFont="1" applyFill="1" applyBorder="1" applyAlignment="1">
      <alignment horizontal="center" vertical="top" wrapText="1"/>
    </xf>
    <xf numFmtId="2" fontId="60" fillId="0" borderId="10" xfId="0" applyNumberFormat="1" applyFont="1" applyBorder="1" applyAlignment="1">
      <alignment textRotation="180" wrapText="1"/>
    </xf>
    <xf numFmtId="0" fontId="6" fillId="33" borderId="10" xfId="0" applyFont="1" applyFill="1" applyBorder="1" applyAlignment="1">
      <alignment textRotation="180" wrapText="1"/>
    </xf>
    <xf numFmtId="2" fontId="4" fillId="33" borderId="10" xfId="0" applyNumberFormat="1" applyFont="1" applyFill="1" applyBorder="1" applyAlignment="1">
      <alignment vertical="top" wrapText="1"/>
    </xf>
    <xf numFmtId="0" fontId="6" fillId="33" borderId="0" xfId="0" applyFont="1" applyFill="1" applyAlignment="1">
      <alignment/>
    </xf>
    <xf numFmtId="2" fontId="0" fillId="33" borderId="0" xfId="0" applyNumberFormat="1" applyFont="1" applyFill="1" applyAlignment="1">
      <alignment/>
    </xf>
    <xf numFmtId="2" fontId="61" fillId="34" borderId="10" xfId="0" applyNumberFormat="1" applyFont="1" applyFill="1" applyBorder="1" applyAlignment="1">
      <alignment textRotation="180" wrapText="1"/>
    </xf>
    <xf numFmtId="2" fontId="61" fillId="34" borderId="0" xfId="0" applyNumberFormat="1" applyFont="1" applyFill="1" applyAlignment="1">
      <alignment/>
    </xf>
    <xf numFmtId="0" fontId="7" fillId="0" borderId="11" xfId="0" applyFont="1" applyBorder="1" applyAlignment="1">
      <alignment/>
    </xf>
    <xf numFmtId="0" fontId="7" fillId="0" borderId="11" xfId="0" applyNumberFormat="1" applyFont="1" applyBorder="1" applyAlignment="1">
      <alignment/>
    </xf>
    <xf numFmtId="0" fontId="7" fillId="0" borderId="11" xfId="0" applyNumberFormat="1" applyFont="1" applyFill="1" applyBorder="1" applyAlignment="1">
      <alignment/>
    </xf>
    <xf numFmtId="0" fontId="8" fillId="0" borderId="12" xfId="0" applyNumberFormat="1" applyFont="1" applyBorder="1" applyAlignment="1">
      <alignment wrapText="1"/>
    </xf>
    <xf numFmtId="0" fontId="62" fillId="0" borderId="13" xfId="0" applyFont="1" applyBorder="1" applyAlignment="1">
      <alignment horizontal="left" vertical="center"/>
    </xf>
    <xf numFmtId="0" fontId="62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62" fillId="0" borderId="14" xfId="0" applyFont="1" applyBorder="1" applyAlignment="1">
      <alignment/>
    </xf>
    <xf numFmtId="2" fontId="59" fillId="0" borderId="10" xfId="0" applyNumberFormat="1" applyFont="1" applyBorder="1" applyAlignment="1">
      <alignment vertical="top" textRotation="180" wrapText="1"/>
    </xf>
    <xf numFmtId="0" fontId="63" fillId="0" borderId="0" xfId="0" applyFont="1" applyBorder="1" applyAlignment="1">
      <alignment horizontal="center"/>
    </xf>
    <xf numFmtId="0" fontId="63" fillId="0" borderId="0" xfId="0" applyFont="1" applyAlignment="1">
      <alignment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5" xfId="0" applyNumberFormat="1" applyFont="1" applyBorder="1" applyAlignment="1">
      <alignment horizontal="left" vertical="top" wrapText="1"/>
    </xf>
    <xf numFmtId="0" fontId="0" fillId="0" borderId="16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35" borderId="11" xfId="0" applyNumberFormat="1" applyFont="1" applyFill="1" applyBorder="1" applyAlignment="1">
      <alignment horizontal="left" vertical="top"/>
    </xf>
    <xf numFmtId="0" fontId="0" fillId="35" borderId="11" xfId="0" applyNumberFormat="1" applyFont="1" applyFill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center" vertical="top" wrapText="1"/>
    </xf>
    <xf numFmtId="0" fontId="0" fillId="34" borderId="10" xfId="0" applyNumberFormat="1" applyFont="1" applyFill="1" applyBorder="1" applyAlignment="1">
      <alignment horizontal="center" vertical="top" wrapText="1"/>
    </xf>
    <xf numFmtId="0" fontId="0" fillId="34" borderId="10" xfId="0" applyNumberFormat="1" applyFont="1" applyFill="1" applyBorder="1" applyAlignment="1">
      <alignment horizontal="center" vertical="top" wrapText="1"/>
    </xf>
    <xf numFmtId="0" fontId="0" fillId="0" borderId="15" xfId="0" applyNumberFormat="1" applyFont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 wrapText="1"/>
    </xf>
    <xf numFmtId="0" fontId="0" fillId="0" borderId="17" xfId="0" applyNumberFormat="1" applyFont="1" applyBorder="1" applyAlignment="1">
      <alignment horizontal="center" vertical="top" wrapText="1"/>
    </xf>
    <xf numFmtId="0" fontId="0" fillId="34" borderId="17" xfId="0" applyNumberFormat="1" applyFont="1" applyFill="1" applyBorder="1" applyAlignment="1">
      <alignment horizontal="center" vertical="top" wrapText="1"/>
    </xf>
    <xf numFmtId="0" fontId="0" fillId="0" borderId="16" xfId="0" applyNumberFormat="1" applyFont="1" applyBorder="1" applyAlignment="1">
      <alignment horizontal="center" vertical="top"/>
    </xf>
    <xf numFmtId="0" fontId="0" fillId="0" borderId="11" xfId="0" applyNumberFormat="1" applyFont="1" applyBorder="1" applyAlignment="1">
      <alignment horizontal="center" vertical="top" wrapText="1"/>
    </xf>
    <xf numFmtId="0" fontId="0" fillId="34" borderId="11" xfId="0" applyNumberFormat="1" applyFont="1" applyFill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/>
    </xf>
    <xf numFmtId="0" fontId="0" fillId="0" borderId="11" xfId="0" applyNumberFormat="1" applyFont="1" applyFill="1" applyBorder="1" applyAlignment="1">
      <alignment horizontal="center" vertical="top"/>
    </xf>
    <xf numFmtId="0" fontId="0" fillId="34" borderId="11" xfId="0" applyNumberFormat="1" applyFont="1" applyFill="1" applyBorder="1" applyAlignment="1">
      <alignment horizontal="center" vertical="top" wrapText="1"/>
    </xf>
    <xf numFmtId="0" fontId="7" fillId="35" borderId="11" xfId="0" applyNumberFormat="1" applyFont="1" applyFill="1" applyBorder="1" applyAlignment="1">
      <alignment horizontal="center" vertical="top"/>
    </xf>
    <xf numFmtId="0" fontId="7" fillId="35" borderId="11" xfId="0" applyNumberFormat="1" applyFont="1" applyFill="1" applyBorder="1" applyAlignment="1">
      <alignment horizontal="center" vertical="top" wrapText="1"/>
    </xf>
    <xf numFmtId="2" fontId="64" fillId="0" borderId="10" xfId="0" applyNumberFormat="1" applyFont="1" applyBorder="1" applyAlignment="1">
      <alignment horizontal="center" vertical="top" wrapText="1"/>
    </xf>
    <xf numFmtId="2" fontId="65" fillId="0" borderId="10" xfId="0" applyNumberFormat="1" applyFont="1" applyBorder="1" applyAlignment="1">
      <alignment horizontal="center" vertical="top" wrapText="1"/>
    </xf>
    <xf numFmtId="2" fontId="66" fillId="0" borderId="10" xfId="0" applyNumberFormat="1" applyFont="1" applyBorder="1" applyAlignment="1">
      <alignment horizontal="center" vertical="top" wrapText="1"/>
    </xf>
    <xf numFmtId="2" fontId="1" fillId="33" borderId="10" xfId="0" applyNumberFormat="1" applyFont="1" applyFill="1" applyBorder="1" applyAlignment="1">
      <alignment horizontal="center" vertical="top" wrapText="1"/>
    </xf>
    <xf numFmtId="2" fontId="0" fillId="33" borderId="10" xfId="0" applyNumberFormat="1" applyFont="1" applyFill="1" applyBorder="1" applyAlignment="1">
      <alignment horizontal="center" vertical="top" wrapText="1"/>
    </xf>
    <xf numFmtId="0" fontId="64" fillId="0" borderId="10" xfId="0" applyNumberFormat="1" applyFont="1" applyBorder="1" applyAlignment="1">
      <alignment horizontal="center" vertical="top" wrapText="1"/>
    </xf>
    <xf numFmtId="2" fontId="65" fillId="34" borderId="10" xfId="0" applyNumberFormat="1" applyFont="1" applyFill="1" applyBorder="1" applyAlignment="1">
      <alignment horizontal="center" vertical="top" wrapText="1"/>
    </xf>
    <xf numFmtId="2" fontId="64" fillId="0" borderId="17" xfId="0" applyNumberFormat="1" applyFont="1" applyBorder="1" applyAlignment="1">
      <alignment horizontal="center" vertical="top" wrapText="1"/>
    </xf>
    <xf numFmtId="2" fontId="65" fillId="0" borderId="17" xfId="0" applyNumberFormat="1" applyFont="1" applyBorder="1" applyAlignment="1">
      <alignment horizontal="center" vertical="top" wrapText="1"/>
    </xf>
    <xf numFmtId="2" fontId="66" fillId="0" borderId="17" xfId="0" applyNumberFormat="1" applyFont="1" applyBorder="1" applyAlignment="1">
      <alignment horizontal="center" vertical="top" wrapText="1"/>
    </xf>
    <xf numFmtId="2" fontId="1" fillId="33" borderId="17" xfId="0" applyNumberFormat="1" applyFont="1" applyFill="1" applyBorder="1" applyAlignment="1">
      <alignment horizontal="center" vertical="top" wrapText="1"/>
    </xf>
    <xf numFmtId="2" fontId="0" fillId="33" borderId="17" xfId="0" applyNumberFormat="1" applyFont="1" applyFill="1" applyBorder="1" applyAlignment="1">
      <alignment horizontal="center" vertical="top" wrapText="1"/>
    </xf>
    <xf numFmtId="2" fontId="64" fillId="0" borderId="11" xfId="0" applyNumberFormat="1" applyFont="1" applyBorder="1" applyAlignment="1">
      <alignment horizontal="center" vertical="top" wrapText="1"/>
    </xf>
    <xf numFmtId="2" fontId="65" fillId="0" borderId="11" xfId="0" applyNumberFormat="1" applyFont="1" applyBorder="1" applyAlignment="1">
      <alignment horizontal="center" vertical="top" wrapText="1"/>
    </xf>
    <xf numFmtId="2" fontId="66" fillId="0" borderId="11" xfId="0" applyNumberFormat="1" applyFont="1" applyBorder="1" applyAlignment="1">
      <alignment horizontal="center" vertical="top" wrapText="1"/>
    </xf>
    <xf numFmtId="2" fontId="1" fillId="33" borderId="11" xfId="0" applyNumberFormat="1" applyFont="1" applyFill="1" applyBorder="1" applyAlignment="1">
      <alignment horizontal="center" vertical="top" wrapText="1"/>
    </xf>
    <xf numFmtId="2" fontId="0" fillId="33" borderId="11" xfId="0" applyNumberFormat="1" applyFont="1" applyFill="1" applyBorder="1" applyAlignment="1">
      <alignment horizontal="center" vertical="top" wrapText="1"/>
    </xf>
    <xf numFmtId="2" fontId="64" fillId="0" borderId="11" xfId="0" applyNumberFormat="1" applyFont="1" applyBorder="1" applyAlignment="1">
      <alignment horizontal="center" vertical="top"/>
    </xf>
    <xf numFmtId="2" fontId="65" fillId="34" borderId="11" xfId="0" applyNumberFormat="1" applyFont="1" applyFill="1" applyBorder="1" applyAlignment="1">
      <alignment horizontal="center" vertical="top"/>
    </xf>
    <xf numFmtId="2" fontId="66" fillId="0" borderId="11" xfId="0" applyNumberFormat="1" applyFont="1" applyBorder="1" applyAlignment="1">
      <alignment horizontal="center" vertical="top"/>
    </xf>
    <xf numFmtId="2" fontId="67" fillId="35" borderId="11" xfId="0" applyNumberFormat="1" applyFont="1" applyFill="1" applyBorder="1" applyAlignment="1">
      <alignment horizontal="center" vertical="top"/>
    </xf>
    <xf numFmtId="2" fontId="68" fillId="35" borderId="11" xfId="0" applyNumberFormat="1" applyFont="1" applyFill="1" applyBorder="1" applyAlignment="1">
      <alignment horizontal="center" vertical="top"/>
    </xf>
    <xf numFmtId="2" fontId="69" fillId="35" borderId="11" xfId="0" applyNumberFormat="1" applyFont="1" applyFill="1" applyBorder="1" applyAlignment="1">
      <alignment horizontal="center" vertical="top"/>
    </xf>
    <xf numFmtId="2" fontId="7" fillId="33" borderId="11" xfId="0" applyNumberFormat="1" applyFont="1" applyFill="1" applyBorder="1" applyAlignment="1">
      <alignment horizontal="center" vertical="top" wrapText="1"/>
    </xf>
    <xf numFmtId="0" fontId="64" fillId="0" borderId="11" xfId="0" applyFont="1" applyBorder="1" applyAlignment="1">
      <alignment horizontal="center" vertical="top"/>
    </xf>
    <xf numFmtId="0" fontId="65" fillId="0" borderId="11" xfId="0" applyFont="1" applyBorder="1" applyAlignment="1">
      <alignment horizontal="center" vertical="top"/>
    </xf>
    <xf numFmtId="0" fontId="66" fillId="0" borderId="11" xfId="0" applyFont="1" applyBorder="1" applyAlignment="1">
      <alignment horizontal="center" vertical="top"/>
    </xf>
    <xf numFmtId="0" fontId="1" fillId="33" borderId="11" xfId="0" applyFont="1" applyFill="1" applyBorder="1" applyAlignment="1">
      <alignment horizontal="center" vertical="top"/>
    </xf>
    <xf numFmtId="2" fontId="0" fillId="33" borderId="11" xfId="0" applyNumberFormat="1" applyFont="1" applyFill="1" applyBorder="1" applyAlignment="1">
      <alignment horizontal="center" vertical="top"/>
    </xf>
    <xf numFmtId="0" fontId="9" fillId="0" borderId="18" xfId="0" applyFont="1" applyBorder="1" applyAlignment="1">
      <alignment horizontal="justify" vertical="top" wrapText="1"/>
    </xf>
    <xf numFmtId="0" fontId="9" fillId="0" borderId="19" xfId="0" applyFont="1" applyBorder="1" applyAlignment="1">
      <alignment horizontal="justify" vertical="top" wrapText="1"/>
    </xf>
    <xf numFmtId="0" fontId="9" fillId="0" borderId="11" xfId="0" applyFont="1" applyBorder="1" applyAlignment="1">
      <alignment horizontal="justify" vertical="top" wrapText="1"/>
    </xf>
    <xf numFmtId="0" fontId="0" fillId="0" borderId="11" xfId="0" applyBorder="1" applyAlignment="1">
      <alignment/>
    </xf>
    <xf numFmtId="0" fontId="9" fillId="0" borderId="13" xfId="0" applyFont="1" applyBorder="1" applyAlignment="1">
      <alignment/>
    </xf>
    <xf numFmtId="0" fontId="62" fillId="0" borderId="0" xfId="0" applyFont="1" applyBorder="1" applyAlignment="1">
      <alignment/>
    </xf>
    <xf numFmtId="0" fontId="9" fillId="0" borderId="20" xfId="0" applyFont="1" applyBorder="1" applyAlignment="1">
      <alignment/>
    </xf>
    <xf numFmtId="0" fontId="62" fillId="0" borderId="14" xfId="0" applyFont="1" applyBorder="1" applyAlignment="1">
      <alignment/>
    </xf>
    <xf numFmtId="0" fontId="9" fillId="0" borderId="21" xfId="0" applyFont="1" applyBorder="1" applyAlignment="1">
      <alignment horizontal="justify" vertical="top" wrapText="1"/>
    </xf>
    <xf numFmtId="0" fontId="63" fillId="0" borderId="0" xfId="0" applyFont="1" applyAlignment="1">
      <alignment horizontal="left" vertical="center"/>
    </xf>
    <xf numFmtId="0" fontId="63" fillId="0" borderId="0" xfId="0" applyFont="1" applyBorder="1" applyAlignment="1">
      <alignment horizontal="left"/>
    </xf>
    <xf numFmtId="0" fontId="9" fillId="0" borderId="11" xfId="0" applyFont="1" applyBorder="1" applyAlignment="1">
      <alignment horizontal="center" wrapText="1"/>
    </xf>
    <xf numFmtId="0" fontId="9" fillId="0" borderId="20" xfId="0" applyFont="1" applyBorder="1" applyAlignment="1">
      <alignment horizontal="justify" vertical="top" wrapText="1"/>
    </xf>
    <xf numFmtId="0" fontId="9" fillId="0" borderId="22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justify" vertical="top" wrapText="1"/>
    </xf>
    <xf numFmtId="0" fontId="9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9" fillId="0" borderId="27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9" fillId="0" borderId="31" xfId="0" applyFont="1" applyBorder="1" applyAlignment="1">
      <alignment horizontal="left" vertical="center" wrapText="1"/>
    </xf>
    <xf numFmtId="0" fontId="9" fillId="0" borderId="32" xfId="0" applyFont="1" applyBorder="1" applyAlignment="1">
      <alignment horizontal="left" vertical="center" wrapText="1"/>
    </xf>
    <xf numFmtId="0" fontId="9" fillId="0" borderId="33" xfId="0" applyFont="1" applyBorder="1" applyAlignment="1">
      <alignment horizontal="justify" vertical="top" wrapText="1"/>
    </xf>
    <xf numFmtId="0" fontId="9" fillId="0" borderId="34" xfId="0" applyFont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C64"/>
  <sheetViews>
    <sheetView tabSelected="1" zoomScale="85" zoomScaleNormal="85" zoomScalePageLayoutView="0" workbookViewId="0" topLeftCell="B46">
      <selection activeCell="B68" sqref="B68"/>
    </sheetView>
  </sheetViews>
  <sheetFormatPr defaultColWidth="8.8515625" defaultRowHeight="12.75"/>
  <cols>
    <col min="1" max="1" width="7.28125" style="2" customWidth="1"/>
    <col min="2" max="2" width="40.421875" style="5" customWidth="1"/>
    <col min="3" max="3" width="17.00390625" style="3" customWidth="1"/>
    <col min="4" max="4" width="40.7109375" style="1" customWidth="1"/>
    <col min="5" max="5" width="3.7109375" style="1" customWidth="1"/>
    <col min="6" max="6" width="10.140625" style="1" customWidth="1"/>
    <col min="7" max="7" width="14.28125" style="4" customWidth="1"/>
    <col min="8" max="8" width="13.28125" style="14" customWidth="1"/>
    <col min="9" max="9" width="12.7109375" style="6" customWidth="1"/>
    <col min="10" max="10" width="8.8515625" style="11" customWidth="1"/>
    <col min="11" max="11" width="12.00390625" style="12" customWidth="1"/>
    <col min="12" max="14" width="8.8515625" style="2" customWidth="1"/>
    <col min="15" max="15" width="2.7109375" style="2" hidden="1" customWidth="1"/>
    <col min="16" max="18" width="8.8515625" style="2" hidden="1" customWidth="1"/>
    <col min="19" max="16384" width="8.8515625" style="2" customWidth="1"/>
  </cols>
  <sheetData>
    <row r="1" spans="2:29" ht="15">
      <c r="B1" s="86" t="s">
        <v>37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</row>
    <row r="2" spans="2:29" ht="15">
      <c r="B2" s="87" t="s">
        <v>83</v>
      </c>
      <c r="C2" s="87"/>
      <c r="D2" s="87"/>
      <c r="E2" s="87"/>
      <c r="F2" s="87"/>
      <c r="G2" s="87"/>
      <c r="H2" s="87"/>
      <c r="I2" s="87"/>
      <c r="J2" s="87"/>
      <c r="K2" s="25"/>
      <c r="L2" s="25"/>
      <c r="M2" s="87"/>
      <c r="N2" s="87"/>
      <c r="O2" s="87"/>
      <c r="P2" s="87"/>
      <c r="Q2" s="87"/>
      <c r="R2" s="87"/>
      <c r="S2" s="87"/>
      <c r="T2" s="87"/>
      <c r="U2" s="87"/>
      <c r="V2" s="26"/>
      <c r="W2" s="26"/>
      <c r="X2" s="26"/>
      <c r="Y2" s="26"/>
      <c r="Z2" s="26"/>
      <c r="AA2" s="26"/>
      <c r="AB2" s="26"/>
      <c r="AC2" s="26"/>
    </row>
    <row r="3" spans="2:11" ht="126.75">
      <c r="B3" s="7" t="s">
        <v>1</v>
      </c>
      <c r="C3" s="7" t="s">
        <v>10</v>
      </c>
      <c r="D3" s="7" t="s">
        <v>2</v>
      </c>
      <c r="E3" s="7" t="s">
        <v>3</v>
      </c>
      <c r="F3" s="7" t="s">
        <v>4</v>
      </c>
      <c r="G3" s="24" t="s">
        <v>5</v>
      </c>
      <c r="H3" s="13" t="s">
        <v>8</v>
      </c>
      <c r="I3" s="8" t="s">
        <v>6</v>
      </c>
      <c r="J3" s="9" t="s">
        <v>7</v>
      </c>
      <c r="K3" s="10" t="s">
        <v>9</v>
      </c>
    </row>
    <row r="4" spans="1:11" ht="25.5">
      <c r="A4" s="15">
        <v>1</v>
      </c>
      <c r="B4" s="27" t="s">
        <v>38</v>
      </c>
      <c r="C4" s="33" t="s">
        <v>13</v>
      </c>
      <c r="D4" s="34" t="s">
        <v>18</v>
      </c>
      <c r="E4" s="34" t="s">
        <v>0</v>
      </c>
      <c r="F4" s="33">
        <v>100</v>
      </c>
      <c r="G4" s="48">
        <v>150</v>
      </c>
      <c r="H4" s="49">
        <v>154</v>
      </c>
      <c r="I4" s="50">
        <v>165</v>
      </c>
      <c r="J4" s="51">
        <f aca="true" t="shared" si="0" ref="J4:J52">SUM(I4,G4,H4)/3</f>
        <v>156.33333333333334</v>
      </c>
      <c r="K4" s="52">
        <f aca="true" t="shared" si="1" ref="K4:K52">F4*J4</f>
        <v>15633.333333333334</v>
      </c>
    </row>
    <row r="5" spans="1:11" ht="25.5">
      <c r="A5" s="15">
        <v>2</v>
      </c>
      <c r="B5" s="27" t="s">
        <v>39</v>
      </c>
      <c r="C5" s="33" t="s">
        <v>11</v>
      </c>
      <c r="D5" s="34" t="s">
        <v>18</v>
      </c>
      <c r="E5" s="34" t="s">
        <v>0</v>
      </c>
      <c r="F5" s="33">
        <v>120</v>
      </c>
      <c r="G5" s="48">
        <v>167</v>
      </c>
      <c r="H5" s="49">
        <v>170</v>
      </c>
      <c r="I5" s="50">
        <v>182</v>
      </c>
      <c r="J5" s="51">
        <f t="shared" si="0"/>
        <v>173</v>
      </c>
      <c r="K5" s="52">
        <f t="shared" si="1"/>
        <v>20760</v>
      </c>
    </row>
    <row r="6" spans="1:11" ht="38.25">
      <c r="A6" s="15">
        <v>3</v>
      </c>
      <c r="B6" s="27" t="s">
        <v>40</v>
      </c>
      <c r="C6" s="33" t="s">
        <v>11</v>
      </c>
      <c r="D6" s="34" t="s">
        <v>17</v>
      </c>
      <c r="E6" s="34" t="s">
        <v>0</v>
      </c>
      <c r="F6" s="33">
        <v>70</v>
      </c>
      <c r="G6" s="48">
        <v>478</v>
      </c>
      <c r="H6" s="49">
        <v>481</v>
      </c>
      <c r="I6" s="50">
        <v>493</v>
      </c>
      <c r="J6" s="51">
        <f t="shared" si="0"/>
        <v>484</v>
      </c>
      <c r="K6" s="52">
        <f t="shared" si="1"/>
        <v>33880</v>
      </c>
    </row>
    <row r="7" spans="1:11" ht="15.75" customHeight="1">
      <c r="A7" s="15">
        <v>4</v>
      </c>
      <c r="B7" s="27" t="s">
        <v>41</v>
      </c>
      <c r="C7" s="33" t="s">
        <v>13</v>
      </c>
      <c r="D7" s="34" t="s">
        <v>18</v>
      </c>
      <c r="E7" s="34" t="s">
        <v>0</v>
      </c>
      <c r="F7" s="33">
        <v>120</v>
      </c>
      <c r="G7" s="48">
        <v>230</v>
      </c>
      <c r="H7" s="49">
        <v>233</v>
      </c>
      <c r="I7" s="50">
        <v>245</v>
      </c>
      <c r="J7" s="51">
        <f t="shared" si="0"/>
        <v>236</v>
      </c>
      <c r="K7" s="52">
        <f t="shared" si="1"/>
        <v>28320</v>
      </c>
    </row>
    <row r="8" spans="1:11" ht="25.5">
      <c r="A8" s="15">
        <v>5</v>
      </c>
      <c r="B8" s="27" t="s">
        <v>42</v>
      </c>
      <c r="C8" s="33" t="s">
        <v>12</v>
      </c>
      <c r="D8" s="34" t="s">
        <v>18</v>
      </c>
      <c r="E8" s="34" t="s">
        <v>0</v>
      </c>
      <c r="F8" s="33">
        <v>30</v>
      </c>
      <c r="G8" s="48">
        <v>301</v>
      </c>
      <c r="H8" s="49">
        <v>304</v>
      </c>
      <c r="I8" s="50">
        <v>316</v>
      </c>
      <c r="J8" s="51">
        <f t="shared" si="0"/>
        <v>307</v>
      </c>
      <c r="K8" s="52">
        <f t="shared" si="1"/>
        <v>9210</v>
      </c>
    </row>
    <row r="9" spans="1:11" ht="25.5">
      <c r="A9" s="15">
        <v>6</v>
      </c>
      <c r="B9" s="27" t="s">
        <v>43</v>
      </c>
      <c r="C9" s="33" t="s">
        <v>12</v>
      </c>
      <c r="D9" s="34" t="s">
        <v>18</v>
      </c>
      <c r="E9" s="34" t="s">
        <v>0</v>
      </c>
      <c r="F9" s="33">
        <v>30</v>
      </c>
      <c r="G9" s="48">
        <v>301</v>
      </c>
      <c r="H9" s="49">
        <v>307</v>
      </c>
      <c r="I9" s="50">
        <v>316</v>
      </c>
      <c r="J9" s="51">
        <f t="shared" si="0"/>
        <v>308</v>
      </c>
      <c r="K9" s="52">
        <f t="shared" si="1"/>
        <v>9240</v>
      </c>
    </row>
    <row r="10" spans="1:11" ht="25.5">
      <c r="A10" s="15">
        <v>7</v>
      </c>
      <c r="B10" s="27" t="s">
        <v>44</v>
      </c>
      <c r="C10" s="33" t="s">
        <v>15</v>
      </c>
      <c r="D10" s="34" t="s">
        <v>18</v>
      </c>
      <c r="E10" s="34" t="s">
        <v>0</v>
      </c>
      <c r="F10" s="33">
        <v>60</v>
      </c>
      <c r="G10" s="48">
        <v>149</v>
      </c>
      <c r="H10" s="49">
        <v>152</v>
      </c>
      <c r="I10" s="50">
        <v>164</v>
      </c>
      <c r="J10" s="51">
        <f t="shared" si="0"/>
        <v>155</v>
      </c>
      <c r="K10" s="52">
        <f t="shared" si="1"/>
        <v>9300</v>
      </c>
    </row>
    <row r="11" spans="1:11" ht="25.5">
      <c r="A11" s="15">
        <v>8</v>
      </c>
      <c r="B11" s="27" t="s">
        <v>16</v>
      </c>
      <c r="C11" s="33" t="s">
        <v>15</v>
      </c>
      <c r="D11" s="34" t="s">
        <v>18</v>
      </c>
      <c r="E11" s="34" t="s">
        <v>0</v>
      </c>
      <c r="F11" s="33">
        <v>60</v>
      </c>
      <c r="G11" s="48">
        <v>149</v>
      </c>
      <c r="H11" s="49">
        <v>152</v>
      </c>
      <c r="I11" s="50">
        <v>164</v>
      </c>
      <c r="J11" s="51">
        <f t="shared" si="0"/>
        <v>155</v>
      </c>
      <c r="K11" s="52">
        <f t="shared" si="1"/>
        <v>9300</v>
      </c>
    </row>
    <row r="12" spans="1:11" ht="25.5">
      <c r="A12" s="16">
        <v>9</v>
      </c>
      <c r="B12" s="27" t="s">
        <v>19</v>
      </c>
      <c r="C12" s="33" t="s">
        <v>11</v>
      </c>
      <c r="D12" s="34" t="s">
        <v>17</v>
      </c>
      <c r="E12" s="34" t="s">
        <v>0</v>
      </c>
      <c r="F12" s="33">
        <v>30</v>
      </c>
      <c r="G12" s="53">
        <v>254</v>
      </c>
      <c r="H12" s="54">
        <v>248</v>
      </c>
      <c r="I12" s="50">
        <v>258</v>
      </c>
      <c r="J12" s="51">
        <f t="shared" si="0"/>
        <v>253.33333333333334</v>
      </c>
      <c r="K12" s="52">
        <f t="shared" si="1"/>
        <v>7600</v>
      </c>
    </row>
    <row r="13" spans="1:11" ht="25.5">
      <c r="A13" s="16">
        <v>10</v>
      </c>
      <c r="B13" s="27" t="s">
        <v>45</v>
      </c>
      <c r="C13" s="35" t="s">
        <v>12</v>
      </c>
      <c r="D13" s="34" t="s">
        <v>17</v>
      </c>
      <c r="E13" s="34" t="s">
        <v>0</v>
      </c>
      <c r="F13" s="33">
        <v>30</v>
      </c>
      <c r="G13" s="53">
        <v>263</v>
      </c>
      <c r="H13" s="54">
        <v>257</v>
      </c>
      <c r="I13" s="50">
        <v>268</v>
      </c>
      <c r="J13" s="51">
        <f t="shared" si="0"/>
        <v>262.6666666666667</v>
      </c>
      <c r="K13" s="52">
        <f t="shared" si="1"/>
        <v>7880.000000000001</v>
      </c>
    </row>
    <row r="14" spans="1:11" ht="25.5">
      <c r="A14" s="16">
        <v>11</v>
      </c>
      <c r="B14" s="27" t="s">
        <v>46</v>
      </c>
      <c r="C14" s="35" t="s">
        <v>12</v>
      </c>
      <c r="D14" s="34" t="s">
        <v>17</v>
      </c>
      <c r="E14" s="34" t="s">
        <v>0</v>
      </c>
      <c r="F14" s="33">
        <v>30</v>
      </c>
      <c r="G14" s="53">
        <v>263</v>
      </c>
      <c r="H14" s="54">
        <v>257</v>
      </c>
      <c r="I14" s="50">
        <v>268</v>
      </c>
      <c r="J14" s="51">
        <f t="shared" si="0"/>
        <v>262.6666666666667</v>
      </c>
      <c r="K14" s="52">
        <f t="shared" si="1"/>
        <v>7880.000000000001</v>
      </c>
    </row>
    <row r="15" spans="1:11" ht="25.5">
      <c r="A15" s="16">
        <v>12</v>
      </c>
      <c r="B15" s="27" t="s">
        <v>47</v>
      </c>
      <c r="C15" s="35" t="s">
        <v>12</v>
      </c>
      <c r="D15" s="34" t="s">
        <v>17</v>
      </c>
      <c r="E15" s="34" t="s">
        <v>0</v>
      </c>
      <c r="F15" s="33">
        <v>30</v>
      </c>
      <c r="G15" s="53">
        <v>290</v>
      </c>
      <c r="H15" s="54">
        <v>284</v>
      </c>
      <c r="I15" s="50">
        <v>295</v>
      </c>
      <c r="J15" s="51">
        <f t="shared" si="0"/>
        <v>289.6666666666667</v>
      </c>
      <c r="K15" s="52">
        <f t="shared" si="1"/>
        <v>8690</v>
      </c>
    </row>
    <row r="16" spans="1:11" ht="25.5">
      <c r="A16" s="16">
        <v>13</v>
      </c>
      <c r="B16" s="27" t="s">
        <v>48</v>
      </c>
      <c r="C16" s="35" t="s">
        <v>12</v>
      </c>
      <c r="D16" s="34" t="s">
        <v>17</v>
      </c>
      <c r="E16" s="34" t="s">
        <v>0</v>
      </c>
      <c r="F16" s="33">
        <v>30</v>
      </c>
      <c r="G16" s="53">
        <v>290</v>
      </c>
      <c r="H16" s="54">
        <v>284</v>
      </c>
      <c r="I16" s="50">
        <v>295</v>
      </c>
      <c r="J16" s="51">
        <f t="shared" si="0"/>
        <v>289.6666666666667</v>
      </c>
      <c r="K16" s="52">
        <f t="shared" si="1"/>
        <v>8690</v>
      </c>
    </row>
    <row r="17" spans="1:11" ht="25.5">
      <c r="A17" s="17">
        <v>14</v>
      </c>
      <c r="B17" s="28" t="s">
        <v>49</v>
      </c>
      <c r="C17" s="34" t="s">
        <v>13</v>
      </c>
      <c r="D17" s="34" t="s">
        <v>14</v>
      </c>
      <c r="E17" s="34" t="s">
        <v>0</v>
      </c>
      <c r="F17" s="36">
        <v>30</v>
      </c>
      <c r="G17" s="48">
        <v>300.852</v>
      </c>
      <c r="H17" s="49">
        <v>313.3875</v>
      </c>
      <c r="I17" s="50">
        <v>305.8662</v>
      </c>
      <c r="J17" s="51">
        <f t="shared" si="0"/>
        <v>306.7019</v>
      </c>
      <c r="K17" s="52">
        <f t="shared" si="1"/>
        <v>9201.057</v>
      </c>
    </row>
    <row r="18" spans="1:11" ht="25.5">
      <c r="A18" s="17">
        <v>15</v>
      </c>
      <c r="B18" s="28" t="s">
        <v>50</v>
      </c>
      <c r="C18" s="34" t="s">
        <v>13</v>
      </c>
      <c r="D18" s="34" t="s">
        <v>17</v>
      </c>
      <c r="E18" s="34" t="s">
        <v>0</v>
      </c>
      <c r="F18" s="36">
        <v>90</v>
      </c>
      <c r="G18" s="48">
        <v>288.18</v>
      </c>
      <c r="H18" s="49">
        <v>300.1875</v>
      </c>
      <c r="I18" s="50">
        <v>292.983</v>
      </c>
      <c r="J18" s="51">
        <f t="shared" si="0"/>
        <v>293.7835</v>
      </c>
      <c r="K18" s="52">
        <f t="shared" si="1"/>
        <v>26440.515</v>
      </c>
    </row>
    <row r="19" spans="1:11" ht="25.5">
      <c r="A19" s="17">
        <v>16</v>
      </c>
      <c r="B19" s="28" t="s">
        <v>51</v>
      </c>
      <c r="C19" s="34" t="s">
        <v>11</v>
      </c>
      <c r="D19" s="34" t="s">
        <v>14</v>
      </c>
      <c r="E19" s="34" t="s">
        <v>0</v>
      </c>
      <c r="F19" s="36">
        <v>60</v>
      </c>
      <c r="G19" s="48">
        <v>475.776</v>
      </c>
      <c r="H19" s="49">
        <v>495.6</v>
      </c>
      <c r="I19" s="50">
        <v>483.7056</v>
      </c>
      <c r="J19" s="51">
        <f t="shared" si="0"/>
        <v>485.0272</v>
      </c>
      <c r="K19" s="52">
        <f t="shared" si="1"/>
        <v>29101.631999999998</v>
      </c>
    </row>
    <row r="20" spans="1:11" ht="25.5">
      <c r="A20" s="17">
        <v>17</v>
      </c>
      <c r="B20" s="28" t="s">
        <v>52</v>
      </c>
      <c r="C20" s="34" t="s">
        <v>11</v>
      </c>
      <c r="D20" s="34" t="s">
        <v>14</v>
      </c>
      <c r="E20" s="35" t="s">
        <v>0</v>
      </c>
      <c r="F20" s="36">
        <v>90</v>
      </c>
      <c r="G20" s="48">
        <v>532.872</v>
      </c>
      <c r="H20" s="49">
        <v>555.075</v>
      </c>
      <c r="I20" s="50">
        <v>541.7532</v>
      </c>
      <c r="J20" s="51">
        <f t="shared" si="0"/>
        <v>543.2334</v>
      </c>
      <c r="K20" s="52">
        <f t="shared" si="1"/>
        <v>48891.005999999994</v>
      </c>
    </row>
    <row r="21" spans="1:11" ht="25.5">
      <c r="A21" s="17">
        <v>18</v>
      </c>
      <c r="B21" s="28" t="s">
        <v>53</v>
      </c>
      <c r="C21" s="34" t="s">
        <v>11</v>
      </c>
      <c r="D21" s="34" t="s">
        <v>14</v>
      </c>
      <c r="E21" s="35" t="s">
        <v>0</v>
      </c>
      <c r="F21" s="36">
        <v>90</v>
      </c>
      <c r="G21" s="48">
        <v>532.872</v>
      </c>
      <c r="H21" s="49">
        <v>555.075</v>
      </c>
      <c r="I21" s="50">
        <v>541.7532</v>
      </c>
      <c r="J21" s="51">
        <f t="shared" si="0"/>
        <v>543.2334</v>
      </c>
      <c r="K21" s="52">
        <f t="shared" si="1"/>
        <v>48891.005999999994</v>
      </c>
    </row>
    <row r="22" spans="1:11" ht="38.25">
      <c r="A22" s="17">
        <v>19</v>
      </c>
      <c r="B22" s="28" t="s">
        <v>54</v>
      </c>
      <c r="C22" s="34" t="s">
        <v>11</v>
      </c>
      <c r="D22" s="34" t="s">
        <v>14</v>
      </c>
      <c r="E22" s="35" t="s">
        <v>0</v>
      </c>
      <c r="F22" s="36">
        <v>120</v>
      </c>
      <c r="G22" s="48">
        <v>437.712</v>
      </c>
      <c r="H22" s="49">
        <v>455.95</v>
      </c>
      <c r="I22" s="50">
        <v>445.00719999999995</v>
      </c>
      <c r="J22" s="51">
        <f t="shared" si="0"/>
        <v>446.2230666666667</v>
      </c>
      <c r="K22" s="52">
        <f t="shared" si="1"/>
        <v>53546.768000000004</v>
      </c>
    </row>
    <row r="23" spans="1:11" ht="25.5">
      <c r="A23" s="17">
        <v>20</v>
      </c>
      <c r="B23" s="28" t="s">
        <v>55</v>
      </c>
      <c r="C23" s="35" t="s">
        <v>12</v>
      </c>
      <c r="D23" s="34" t="s">
        <v>17</v>
      </c>
      <c r="E23" s="35" t="s">
        <v>0</v>
      </c>
      <c r="F23" s="36">
        <v>25</v>
      </c>
      <c r="G23" s="48">
        <v>586.14</v>
      </c>
      <c r="H23" s="49">
        <v>610.5625</v>
      </c>
      <c r="I23" s="50">
        <v>595.909</v>
      </c>
      <c r="J23" s="51">
        <f t="shared" si="0"/>
        <v>597.5371666666666</v>
      </c>
      <c r="K23" s="52">
        <f t="shared" si="1"/>
        <v>14938.429166666665</v>
      </c>
    </row>
    <row r="24" spans="1:11" ht="12.75">
      <c r="A24" s="17">
        <v>21</v>
      </c>
      <c r="B24" s="28" t="s">
        <v>56</v>
      </c>
      <c r="C24" s="35" t="s">
        <v>13</v>
      </c>
      <c r="D24" s="34" t="s">
        <v>14</v>
      </c>
      <c r="E24" s="35" t="s">
        <v>0</v>
      </c>
      <c r="F24" s="36">
        <v>60</v>
      </c>
      <c r="G24" s="48">
        <v>281.09999999999997</v>
      </c>
      <c r="H24" s="49">
        <v>292.8125</v>
      </c>
      <c r="I24" s="50">
        <v>285.78499999999997</v>
      </c>
      <c r="J24" s="51">
        <f t="shared" si="0"/>
        <v>286.56583333333333</v>
      </c>
      <c r="K24" s="52">
        <f t="shared" si="1"/>
        <v>17193.95</v>
      </c>
    </row>
    <row r="25" spans="1:11" ht="38.25">
      <c r="A25" s="17">
        <v>22</v>
      </c>
      <c r="B25" s="28" t="s">
        <v>57</v>
      </c>
      <c r="C25" s="35" t="s">
        <v>11</v>
      </c>
      <c r="D25" s="34" t="s">
        <v>14</v>
      </c>
      <c r="E25" s="34" t="s">
        <v>0</v>
      </c>
      <c r="F25" s="36">
        <v>50</v>
      </c>
      <c r="G25" s="48">
        <v>354.816</v>
      </c>
      <c r="H25" s="49">
        <v>369.6</v>
      </c>
      <c r="I25" s="50">
        <v>360.7296</v>
      </c>
      <c r="J25" s="51">
        <f t="shared" si="0"/>
        <v>361.7151999999999</v>
      </c>
      <c r="K25" s="52">
        <f t="shared" si="1"/>
        <v>18085.759999999995</v>
      </c>
    </row>
    <row r="26" spans="1:11" ht="25.5">
      <c r="A26" s="17">
        <v>23</v>
      </c>
      <c r="B26" s="28" t="s">
        <v>58</v>
      </c>
      <c r="C26" s="35" t="s">
        <v>11</v>
      </c>
      <c r="D26" s="34" t="s">
        <v>14</v>
      </c>
      <c r="E26" s="35" t="s">
        <v>0</v>
      </c>
      <c r="F26" s="36">
        <v>30</v>
      </c>
      <c r="G26" s="48">
        <v>647.052</v>
      </c>
      <c r="H26" s="49">
        <v>674.0125</v>
      </c>
      <c r="I26" s="50">
        <v>657.8362000000001</v>
      </c>
      <c r="J26" s="51">
        <f t="shared" si="0"/>
        <v>659.6335666666668</v>
      </c>
      <c r="K26" s="52">
        <f t="shared" si="1"/>
        <v>19789.007</v>
      </c>
    </row>
    <row r="27" spans="1:11" ht="25.5">
      <c r="A27" s="17">
        <v>24</v>
      </c>
      <c r="B27" s="28" t="s">
        <v>59</v>
      </c>
      <c r="C27" s="35" t="s">
        <v>11</v>
      </c>
      <c r="D27" s="34" t="s">
        <v>14</v>
      </c>
      <c r="E27" s="35" t="s">
        <v>0</v>
      </c>
      <c r="F27" s="36">
        <v>60</v>
      </c>
      <c r="G27" s="48">
        <v>647.052</v>
      </c>
      <c r="H27" s="49">
        <v>674.0125</v>
      </c>
      <c r="I27" s="50">
        <v>657.8362000000001</v>
      </c>
      <c r="J27" s="51">
        <f t="shared" si="0"/>
        <v>659.6335666666668</v>
      </c>
      <c r="K27" s="52">
        <f t="shared" si="1"/>
        <v>39578.014</v>
      </c>
    </row>
    <row r="28" spans="1:11" ht="25.5">
      <c r="A28" s="17">
        <v>25</v>
      </c>
      <c r="B28" s="28" t="s">
        <v>60</v>
      </c>
      <c r="C28" s="37" t="s">
        <v>11</v>
      </c>
      <c r="D28" s="34" t="s">
        <v>14</v>
      </c>
      <c r="E28" s="34" t="s">
        <v>0</v>
      </c>
      <c r="F28" s="36">
        <v>90</v>
      </c>
      <c r="G28" s="48">
        <v>390.3</v>
      </c>
      <c r="H28" s="49">
        <v>406.5625</v>
      </c>
      <c r="I28" s="50">
        <v>396.805</v>
      </c>
      <c r="J28" s="51">
        <f t="shared" si="0"/>
        <v>397.88916666666665</v>
      </c>
      <c r="K28" s="52">
        <f t="shared" si="1"/>
        <v>35810.025</v>
      </c>
    </row>
    <row r="29" spans="1:11" ht="12.75">
      <c r="A29" s="17">
        <v>26</v>
      </c>
      <c r="B29" s="28" t="s">
        <v>61</v>
      </c>
      <c r="C29" s="37" t="s">
        <v>11</v>
      </c>
      <c r="D29" s="34" t="s">
        <v>14</v>
      </c>
      <c r="E29" s="34" t="s">
        <v>0</v>
      </c>
      <c r="F29" s="36">
        <v>60</v>
      </c>
      <c r="G29" s="48">
        <v>345.94800000000004</v>
      </c>
      <c r="H29" s="49">
        <v>360.3625</v>
      </c>
      <c r="I29" s="50">
        <v>351.7138</v>
      </c>
      <c r="J29" s="51">
        <f t="shared" si="0"/>
        <v>352.6747666666667</v>
      </c>
      <c r="K29" s="52">
        <f t="shared" si="1"/>
        <v>21160.486</v>
      </c>
    </row>
    <row r="30" spans="1:11" ht="25.5">
      <c r="A30" s="17">
        <v>27</v>
      </c>
      <c r="B30" s="28" t="s">
        <v>62</v>
      </c>
      <c r="C30" s="37" t="s">
        <v>11</v>
      </c>
      <c r="D30" s="34" t="s">
        <v>14</v>
      </c>
      <c r="E30" s="34" t="s">
        <v>0</v>
      </c>
      <c r="F30" s="36">
        <v>50</v>
      </c>
      <c r="G30" s="48">
        <v>456.74399999999997</v>
      </c>
      <c r="H30" s="49">
        <v>475.775</v>
      </c>
      <c r="I30" s="50">
        <v>464.3564</v>
      </c>
      <c r="J30" s="51">
        <f t="shared" si="0"/>
        <v>465.6251333333333</v>
      </c>
      <c r="K30" s="52">
        <f t="shared" si="1"/>
        <v>23281.256666666664</v>
      </c>
    </row>
    <row r="31" spans="1:11" ht="25.5">
      <c r="A31" s="17">
        <v>28</v>
      </c>
      <c r="B31" s="28" t="s">
        <v>63</v>
      </c>
      <c r="C31" s="37" t="s">
        <v>11</v>
      </c>
      <c r="D31" s="34" t="s">
        <v>14</v>
      </c>
      <c r="E31" s="34" t="s">
        <v>0</v>
      </c>
      <c r="F31" s="36">
        <v>50</v>
      </c>
      <c r="G31" s="48">
        <v>456.74399999999997</v>
      </c>
      <c r="H31" s="49">
        <v>475.775</v>
      </c>
      <c r="I31" s="50">
        <v>464.3564</v>
      </c>
      <c r="J31" s="51">
        <f t="shared" si="0"/>
        <v>465.6251333333333</v>
      </c>
      <c r="K31" s="52">
        <f t="shared" si="1"/>
        <v>23281.256666666664</v>
      </c>
    </row>
    <row r="32" spans="1:11" ht="25.5">
      <c r="A32" s="17">
        <v>29</v>
      </c>
      <c r="B32" s="28" t="s">
        <v>64</v>
      </c>
      <c r="C32" s="35" t="s">
        <v>11</v>
      </c>
      <c r="D32" s="34" t="s">
        <v>14</v>
      </c>
      <c r="E32" s="35" t="s">
        <v>0</v>
      </c>
      <c r="F32" s="36">
        <v>90</v>
      </c>
      <c r="G32" s="48">
        <v>647.052</v>
      </c>
      <c r="H32" s="49">
        <v>674.0125</v>
      </c>
      <c r="I32" s="50">
        <v>657.8362000000001</v>
      </c>
      <c r="J32" s="51">
        <f>SUM(I32,G32,H32)/3</f>
        <v>659.6335666666668</v>
      </c>
      <c r="K32" s="52">
        <f>F32*J32</f>
        <v>59367.02100000001</v>
      </c>
    </row>
    <row r="33" spans="1:11" ht="25.5">
      <c r="A33" s="17">
        <v>30</v>
      </c>
      <c r="B33" s="28" t="s">
        <v>65</v>
      </c>
      <c r="C33" s="34" t="s">
        <v>11</v>
      </c>
      <c r="D33" s="34" t="s">
        <v>14</v>
      </c>
      <c r="E33" s="35" t="s">
        <v>0</v>
      </c>
      <c r="F33" s="36">
        <v>60</v>
      </c>
      <c r="G33" s="48">
        <v>532.872</v>
      </c>
      <c r="H33" s="49">
        <v>555.075</v>
      </c>
      <c r="I33" s="50">
        <v>541.7532</v>
      </c>
      <c r="J33" s="51">
        <f>SUM(I33,G33,H33)/3</f>
        <v>543.2334</v>
      </c>
      <c r="K33" s="52">
        <f>F33*J33</f>
        <v>32594.003999999997</v>
      </c>
    </row>
    <row r="34" spans="1:11" ht="25.5">
      <c r="A34" s="17">
        <v>31</v>
      </c>
      <c r="B34" s="29" t="s">
        <v>66</v>
      </c>
      <c r="C34" s="38" t="s">
        <v>12</v>
      </c>
      <c r="D34" s="39" t="s">
        <v>14</v>
      </c>
      <c r="E34" s="39" t="s">
        <v>0</v>
      </c>
      <c r="F34" s="40">
        <v>30</v>
      </c>
      <c r="G34" s="55">
        <v>280.86</v>
      </c>
      <c r="H34" s="56">
        <v>292.5625</v>
      </c>
      <c r="I34" s="57">
        <v>285.541</v>
      </c>
      <c r="J34" s="58">
        <f t="shared" si="0"/>
        <v>286.32116666666667</v>
      </c>
      <c r="K34" s="59">
        <f t="shared" si="1"/>
        <v>8589.635</v>
      </c>
    </row>
    <row r="35" spans="1:11" ht="25.5">
      <c r="A35" s="17">
        <v>32</v>
      </c>
      <c r="B35" s="30" t="s">
        <v>67</v>
      </c>
      <c r="C35" s="41" t="s">
        <v>12</v>
      </c>
      <c r="D35" s="42" t="s">
        <v>14</v>
      </c>
      <c r="E35" s="42" t="s">
        <v>0</v>
      </c>
      <c r="F35" s="43">
        <v>30</v>
      </c>
      <c r="G35" s="60">
        <v>280.86</v>
      </c>
      <c r="H35" s="61">
        <v>292.5625</v>
      </c>
      <c r="I35" s="62">
        <v>285.541</v>
      </c>
      <c r="J35" s="63">
        <f t="shared" si="0"/>
        <v>286.32116666666667</v>
      </c>
      <c r="K35" s="64">
        <f t="shared" si="1"/>
        <v>8589.635</v>
      </c>
    </row>
    <row r="36" spans="1:11" ht="24.75" customHeight="1">
      <c r="A36" s="17">
        <v>33</v>
      </c>
      <c r="B36" s="30" t="s">
        <v>68</v>
      </c>
      <c r="C36" s="43" t="s">
        <v>12</v>
      </c>
      <c r="D36" s="43" t="s">
        <v>14</v>
      </c>
      <c r="E36" s="43" t="s">
        <v>0</v>
      </c>
      <c r="F36" s="43">
        <v>60</v>
      </c>
      <c r="G36" s="65">
        <v>586.8</v>
      </c>
      <c r="H36" s="66">
        <v>611.25</v>
      </c>
      <c r="I36" s="67">
        <v>596.58</v>
      </c>
      <c r="J36" s="63">
        <f t="shared" si="0"/>
        <v>598.21</v>
      </c>
      <c r="K36" s="64">
        <f t="shared" si="1"/>
        <v>35892.600000000006</v>
      </c>
    </row>
    <row r="37" spans="1:11" ht="38.25">
      <c r="A37" s="17">
        <v>34</v>
      </c>
      <c r="B37" s="30" t="s">
        <v>69</v>
      </c>
      <c r="C37" s="43" t="s">
        <v>12</v>
      </c>
      <c r="D37" s="42" t="s">
        <v>14</v>
      </c>
      <c r="E37" s="42" t="s">
        <v>0</v>
      </c>
      <c r="F37" s="44">
        <v>60</v>
      </c>
      <c r="G37" s="60">
        <v>542.388</v>
      </c>
      <c r="H37" s="61">
        <v>564.9875</v>
      </c>
      <c r="I37" s="62">
        <v>551.4278</v>
      </c>
      <c r="J37" s="63">
        <f t="shared" si="0"/>
        <v>552.9344333333333</v>
      </c>
      <c r="K37" s="64">
        <f t="shared" si="1"/>
        <v>33176.066</v>
      </c>
    </row>
    <row r="38" spans="1:11" ht="38.25">
      <c r="A38" s="17">
        <v>35</v>
      </c>
      <c r="B38" s="30" t="s">
        <v>70</v>
      </c>
      <c r="C38" s="42" t="s">
        <v>11</v>
      </c>
      <c r="D38" s="42" t="s">
        <v>14</v>
      </c>
      <c r="E38" s="45" t="s">
        <v>0</v>
      </c>
      <c r="F38" s="43">
        <v>30</v>
      </c>
      <c r="G38" s="60">
        <v>542.388</v>
      </c>
      <c r="H38" s="61">
        <v>564.9875</v>
      </c>
      <c r="I38" s="62">
        <v>551.4278</v>
      </c>
      <c r="J38" s="63">
        <f t="shared" si="0"/>
        <v>552.9344333333333</v>
      </c>
      <c r="K38" s="64">
        <f t="shared" si="1"/>
        <v>16588.033</v>
      </c>
    </row>
    <row r="39" spans="1:11" ht="25.5">
      <c r="A39" s="17">
        <v>36</v>
      </c>
      <c r="B39" s="30" t="s">
        <v>22</v>
      </c>
      <c r="C39" s="43" t="s">
        <v>20</v>
      </c>
      <c r="D39" s="42" t="s">
        <v>14</v>
      </c>
      <c r="E39" s="42" t="s">
        <v>0</v>
      </c>
      <c r="F39" s="44">
        <v>30</v>
      </c>
      <c r="G39" s="65">
        <v>336</v>
      </c>
      <c r="H39" s="66">
        <v>350</v>
      </c>
      <c r="I39" s="67">
        <v>341.59999999999997</v>
      </c>
      <c r="J39" s="63">
        <f t="shared" si="0"/>
        <v>342.5333333333333</v>
      </c>
      <c r="K39" s="64">
        <f t="shared" si="1"/>
        <v>10276</v>
      </c>
    </row>
    <row r="40" spans="1:11" ht="25.5">
      <c r="A40" s="17">
        <v>37</v>
      </c>
      <c r="B40" s="30" t="s">
        <v>71</v>
      </c>
      <c r="C40" s="43" t="s">
        <v>11</v>
      </c>
      <c r="D40" s="42" t="s">
        <v>14</v>
      </c>
      <c r="E40" s="42" t="s">
        <v>0</v>
      </c>
      <c r="F40" s="44">
        <v>75</v>
      </c>
      <c r="G40" s="65">
        <v>302.4</v>
      </c>
      <c r="H40" s="66">
        <v>315</v>
      </c>
      <c r="I40" s="67">
        <v>307.44</v>
      </c>
      <c r="J40" s="63">
        <f t="shared" si="0"/>
        <v>308.28</v>
      </c>
      <c r="K40" s="64">
        <f t="shared" si="1"/>
        <v>23120.999999999996</v>
      </c>
    </row>
    <row r="41" spans="1:11" ht="25.5">
      <c r="A41" s="17">
        <v>38</v>
      </c>
      <c r="B41" s="30" t="s">
        <v>72</v>
      </c>
      <c r="C41" s="43" t="s">
        <v>11</v>
      </c>
      <c r="D41" s="42" t="s">
        <v>14</v>
      </c>
      <c r="E41" s="42" t="s">
        <v>0</v>
      </c>
      <c r="F41" s="44">
        <v>30</v>
      </c>
      <c r="G41" s="65">
        <v>296.4</v>
      </c>
      <c r="H41" s="66">
        <v>308.75</v>
      </c>
      <c r="I41" s="67">
        <v>301.34</v>
      </c>
      <c r="J41" s="63">
        <f t="shared" si="0"/>
        <v>302.16333333333336</v>
      </c>
      <c r="K41" s="64">
        <f t="shared" si="1"/>
        <v>9064.900000000001</v>
      </c>
    </row>
    <row r="42" spans="1:11" ht="24.75" customHeight="1">
      <c r="A42" s="17">
        <v>39</v>
      </c>
      <c r="B42" s="30" t="s">
        <v>73</v>
      </c>
      <c r="C42" s="43" t="s">
        <v>11</v>
      </c>
      <c r="D42" s="42" t="s">
        <v>14</v>
      </c>
      <c r="E42" s="42" t="s">
        <v>0</v>
      </c>
      <c r="F42" s="44">
        <v>20</v>
      </c>
      <c r="G42" s="65">
        <v>276</v>
      </c>
      <c r="H42" s="66">
        <v>287.5</v>
      </c>
      <c r="I42" s="67">
        <v>280.59999999999997</v>
      </c>
      <c r="J42" s="63">
        <f t="shared" si="0"/>
        <v>281.3666666666666</v>
      </c>
      <c r="K42" s="64">
        <f t="shared" si="1"/>
        <v>5627.333333333332</v>
      </c>
    </row>
    <row r="43" spans="1:11" ht="25.5">
      <c r="A43" s="17">
        <v>40</v>
      </c>
      <c r="B43" s="30" t="s">
        <v>74</v>
      </c>
      <c r="C43" s="42" t="s">
        <v>11</v>
      </c>
      <c r="D43" s="42" t="s">
        <v>14</v>
      </c>
      <c r="E43" s="42" t="s">
        <v>0</v>
      </c>
      <c r="F43" s="43">
        <v>60</v>
      </c>
      <c r="G43" s="65">
        <v>319.2</v>
      </c>
      <c r="H43" s="66">
        <v>332.5</v>
      </c>
      <c r="I43" s="67">
        <v>324.52</v>
      </c>
      <c r="J43" s="63">
        <f t="shared" si="0"/>
        <v>325.4066666666667</v>
      </c>
      <c r="K43" s="64">
        <f>F43*J43-114</f>
        <v>19410.4</v>
      </c>
    </row>
    <row r="44" spans="1:11" ht="17.25" customHeight="1">
      <c r="A44" s="17">
        <v>41</v>
      </c>
      <c r="B44" s="30" t="s">
        <v>23</v>
      </c>
      <c r="C44" s="43" t="s">
        <v>11</v>
      </c>
      <c r="D44" s="42" t="s">
        <v>14</v>
      </c>
      <c r="E44" s="43" t="s">
        <v>0</v>
      </c>
      <c r="F44" s="44">
        <v>30</v>
      </c>
      <c r="G44" s="65">
        <v>408</v>
      </c>
      <c r="H44" s="66">
        <v>425</v>
      </c>
      <c r="I44" s="67">
        <v>414.8</v>
      </c>
      <c r="J44" s="63">
        <f t="shared" si="0"/>
        <v>415.93333333333334</v>
      </c>
      <c r="K44" s="64">
        <f t="shared" si="1"/>
        <v>12478</v>
      </c>
    </row>
    <row r="45" spans="1:11" ht="21" customHeight="1">
      <c r="A45" s="17">
        <v>42</v>
      </c>
      <c r="B45" s="31" t="s">
        <v>75</v>
      </c>
      <c r="C45" s="46" t="s">
        <v>15</v>
      </c>
      <c r="D45" s="47" t="s">
        <v>14</v>
      </c>
      <c r="E45" s="42" t="s">
        <v>0</v>
      </c>
      <c r="F45" s="46">
        <v>70</v>
      </c>
      <c r="G45" s="68">
        <v>274.752</v>
      </c>
      <c r="H45" s="69">
        <v>286.2</v>
      </c>
      <c r="I45" s="70">
        <v>279.3312</v>
      </c>
      <c r="J45" s="71">
        <f t="shared" si="0"/>
        <v>280.0944</v>
      </c>
      <c r="K45" s="71">
        <f t="shared" si="1"/>
        <v>19606.608</v>
      </c>
    </row>
    <row r="46" spans="1:11" ht="18.75" customHeight="1">
      <c r="A46" s="17">
        <v>43</v>
      </c>
      <c r="B46" s="31" t="s">
        <v>76</v>
      </c>
      <c r="C46" s="46" t="s">
        <v>15</v>
      </c>
      <c r="D46" s="47" t="s">
        <v>14</v>
      </c>
      <c r="E46" s="42" t="s">
        <v>0</v>
      </c>
      <c r="F46" s="46">
        <v>70</v>
      </c>
      <c r="G46" s="68">
        <v>244.224</v>
      </c>
      <c r="H46" s="69">
        <v>254.4</v>
      </c>
      <c r="I46" s="70">
        <v>248.2944</v>
      </c>
      <c r="J46" s="71">
        <f t="shared" si="0"/>
        <v>248.9728</v>
      </c>
      <c r="K46" s="71">
        <f t="shared" si="1"/>
        <v>17428.096</v>
      </c>
    </row>
    <row r="47" spans="1:11" ht="25.5">
      <c r="A47" s="17">
        <v>44</v>
      </c>
      <c r="B47" s="32" t="s">
        <v>77</v>
      </c>
      <c r="C47" s="46" t="s">
        <v>15</v>
      </c>
      <c r="D47" s="47" t="s">
        <v>14</v>
      </c>
      <c r="E47" s="42" t="s">
        <v>0</v>
      </c>
      <c r="F47" s="46">
        <v>70</v>
      </c>
      <c r="G47" s="68">
        <v>335.80799999999994</v>
      </c>
      <c r="H47" s="69">
        <v>349.79999999999995</v>
      </c>
      <c r="I47" s="70">
        <v>341.40479999999997</v>
      </c>
      <c r="J47" s="71">
        <f t="shared" si="0"/>
        <v>342.3376</v>
      </c>
      <c r="K47" s="71">
        <f t="shared" si="1"/>
        <v>23963.632</v>
      </c>
    </row>
    <row r="48" spans="1:11" ht="18.75" customHeight="1">
      <c r="A48" s="17">
        <v>45</v>
      </c>
      <c r="B48" s="30" t="s">
        <v>78</v>
      </c>
      <c r="C48" s="41" t="s">
        <v>11</v>
      </c>
      <c r="D48" s="42" t="s">
        <v>14</v>
      </c>
      <c r="E48" s="42" t="s">
        <v>0</v>
      </c>
      <c r="F48" s="43">
        <v>30</v>
      </c>
      <c r="G48" s="72">
        <v>346.8</v>
      </c>
      <c r="H48" s="73">
        <v>361.25</v>
      </c>
      <c r="I48" s="74">
        <v>352.58</v>
      </c>
      <c r="J48" s="63">
        <f t="shared" si="0"/>
        <v>353.54333333333335</v>
      </c>
      <c r="K48" s="64">
        <f t="shared" si="1"/>
        <v>10606.300000000001</v>
      </c>
    </row>
    <row r="49" spans="1:11" ht="25.5">
      <c r="A49" s="17">
        <v>46</v>
      </c>
      <c r="B49" s="30" t="s">
        <v>79</v>
      </c>
      <c r="C49" s="41" t="s">
        <v>11</v>
      </c>
      <c r="D49" s="42" t="s">
        <v>14</v>
      </c>
      <c r="E49" s="42" t="s">
        <v>0</v>
      </c>
      <c r="F49" s="43">
        <v>30</v>
      </c>
      <c r="G49" s="72">
        <v>418.8</v>
      </c>
      <c r="H49" s="73">
        <v>436.25</v>
      </c>
      <c r="I49" s="74">
        <v>425.78</v>
      </c>
      <c r="J49" s="63">
        <f t="shared" si="0"/>
        <v>426.9433333333333</v>
      </c>
      <c r="K49" s="64">
        <f t="shared" si="1"/>
        <v>12808.3</v>
      </c>
    </row>
    <row r="50" spans="1:11" ht="25.5">
      <c r="A50" s="17">
        <v>47</v>
      </c>
      <c r="B50" s="30" t="s">
        <v>80</v>
      </c>
      <c r="C50" s="42" t="s">
        <v>13</v>
      </c>
      <c r="D50" s="42" t="s">
        <v>14</v>
      </c>
      <c r="E50" s="42" t="s">
        <v>0</v>
      </c>
      <c r="F50" s="43">
        <v>30</v>
      </c>
      <c r="G50" s="72">
        <v>294</v>
      </c>
      <c r="H50" s="73">
        <v>306.25</v>
      </c>
      <c r="I50" s="74">
        <v>298.9</v>
      </c>
      <c r="J50" s="63">
        <f t="shared" si="0"/>
        <v>299.71666666666664</v>
      </c>
      <c r="K50" s="64">
        <f t="shared" si="1"/>
        <v>8991.5</v>
      </c>
    </row>
    <row r="51" spans="1:11" ht="25.5">
      <c r="A51" s="17">
        <v>48</v>
      </c>
      <c r="B51" s="30" t="s">
        <v>21</v>
      </c>
      <c r="C51" s="43" t="s">
        <v>13</v>
      </c>
      <c r="D51" s="42" t="s">
        <v>14</v>
      </c>
      <c r="E51" s="42" t="s">
        <v>0</v>
      </c>
      <c r="F51" s="44">
        <v>30</v>
      </c>
      <c r="G51" s="72">
        <v>267.59999999999997</v>
      </c>
      <c r="H51" s="73">
        <v>278.75</v>
      </c>
      <c r="I51" s="74">
        <v>272.06</v>
      </c>
      <c r="J51" s="63">
        <f t="shared" si="0"/>
        <v>272.80333333333334</v>
      </c>
      <c r="K51" s="64">
        <f t="shared" si="1"/>
        <v>8184.1</v>
      </c>
    </row>
    <row r="52" spans="1:11" ht="37.5" customHeight="1">
      <c r="A52" s="17">
        <v>49</v>
      </c>
      <c r="B52" s="30" t="s">
        <v>81</v>
      </c>
      <c r="C52" s="45" t="s">
        <v>11</v>
      </c>
      <c r="D52" s="42" t="s">
        <v>14</v>
      </c>
      <c r="E52" s="42" t="s">
        <v>0</v>
      </c>
      <c r="F52" s="43">
        <v>50</v>
      </c>
      <c r="G52" s="65">
        <v>355.2</v>
      </c>
      <c r="H52" s="66">
        <v>370</v>
      </c>
      <c r="I52" s="67">
        <v>361.12</v>
      </c>
      <c r="J52" s="63">
        <f t="shared" si="0"/>
        <v>362.1066666666666</v>
      </c>
      <c r="K52" s="64">
        <f t="shared" si="1"/>
        <v>18105.333333333332</v>
      </c>
    </row>
    <row r="53" spans="1:11" ht="12.75">
      <c r="A53" s="17"/>
      <c r="B53" s="18"/>
      <c r="C53" s="43"/>
      <c r="D53" s="43"/>
      <c r="E53" s="43"/>
      <c r="F53" s="43">
        <f>SUM(F4:F52)</f>
        <v>2680</v>
      </c>
      <c r="G53" s="65"/>
      <c r="H53" s="66"/>
      <c r="I53" s="67"/>
      <c r="J53" s="75"/>
      <c r="K53" s="76">
        <f>SUM(K4:K52)</f>
        <v>1000041.9985000002</v>
      </c>
    </row>
    <row r="56" spans="2:18" ht="12.75">
      <c r="B56" s="100" t="s">
        <v>24</v>
      </c>
      <c r="C56" s="96"/>
      <c r="D56" s="97" t="s">
        <v>25</v>
      </c>
      <c r="E56" s="98"/>
      <c r="F56" s="98"/>
      <c r="G56" s="98"/>
      <c r="H56" s="99"/>
      <c r="I56" s="88" t="s">
        <v>26</v>
      </c>
      <c r="J56" s="88"/>
      <c r="K56" s="88"/>
      <c r="L56" s="88"/>
      <c r="M56" s="88"/>
      <c r="N56" s="88"/>
      <c r="O56" s="88"/>
      <c r="P56" s="88"/>
      <c r="Q56" s="88"/>
      <c r="R56" s="88"/>
    </row>
    <row r="57" spans="2:18" ht="20.25" customHeight="1">
      <c r="B57" s="101"/>
      <c r="C57" s="92"/>
      <c r="D57" s="93"/>
      <c r="E57" s="94"/>
      <c r="F57" s="94"/>
      <c r="G57" s="94"/>
      <c r="H57" s="95"/>
      <c r="I57" s="88" t="s">
        <v>27</v>
      </c>
      <c r="J57" s="80"/>
      <c r="K57" s="80"/>
      <c r="L57" s="80"/>
      <c r="M57" s="80"/>
      <c r="N57" s="80"/>
      <c r="O57" s="80"/>
      <c r="P57" s="80"/>
      <c r="Q57" s="80"/>
      <c r="R57" s="80"/>
    </row>
    <row r="58" spans="2:18" ht="13.5" thickBot="1">
      <c r="B58" s="102" t="s">
        <v>28</v>
      </c>
      <c r="C58" s="90"/>
      <c r="D58" s="89" t="s">
        <v>5</v>
      </c>
      <c r="E58" s="91"/>
      <c r="F58" s="91"/>
      <c r="G58" s="91"/>
      <c r="H58" s="91"/>
      <c r="I58" s="79" t="s">
        <v>34</v>
      </c>
      <c r="J58" s="80"/>
      <c r="K58" s="80"/>
      <c r="L58" s="80"/>
      <c r="M58" s="80"/>
      <c r="N58" s="80"/>
      <c r="O58" s="80"/>
      <c r="P58" s="80"/>
      <c r="Q58" s="80"/>
      <c r="R58" s="80"/>
    </row>
    <row r="59" spans="2:18" ht="13.5" thickBot="1">
      <c r="B59" s="103" t="s">
        <v>29</v>
      </c>
      <c r="C59" s="85"/>
      <c r="D59" s="77" t="s">
        <v>8</v>
      </c>
      <c r="E59" s="78"/>
      <c r="F59" s="78"/>
      <c r="G59" s="78"/>
      <c r="H59" s="78"/>
      <c r="I59" s="79" t="s">
        <v>33</v>
      </c>
      <c r="J59" s="80"/>
      <c r="K59" s="80"/>
      <c r="L59" s="80"/>
      <c r="M59" s="80"/>
      <c r="N59" s="80"/>
      <c r="O59" s="80"/>
      <c r="P59" s="80"/>
      <c r="Q59" s="80"/>
      <c r="R59" s="80"/>
    </row>
    <row r="60" spans="2:18" ht="13.5" thickBot="1">
      <c r="B60" s="103" t="s">
        <v>30</v>
      </c>
      <c r="C60" s="85"/>
      <c r="D60" s="77" t="s">
        <v>31</v>
      </c>
      <c r="E60" s="78"/>
      <c r="F60" s="78"/>
      <c r="G60" s="78"/>
      <c r="H60" s="78"/>
      <c r="I60" s="79" t="s">
        <v>35</v>
      </c>
      <c r="J60" s="80"/>
      <c r="K60" s="80"/>
      <c r="L60" s="80"/>
      <c r="M60" s="80"/>
      <c r="N60" s="80"/>
      <c r="O60" s="80"/>
      <c r="P60" s="80"/>
      <c r="Q60" s="80"/>
      <c r="R60" s="80"/>
    </row>
    <row r="61" spans="2:18" ht="12.75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</row>
    <row r="62" spans="2:18" ht="12.75">
      <c r="B62" s="21" t="s">
        <v>82</v>
      </c>
      <c r="C62" s="22"/>
      <c r="D62" s="22"/>
      <c r="E62" s="22"/>
      <c r="F62" s="22"/>
      <c r="G62" s="22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</row>
    <row r="63" spans="2:18" ht="12.75">
      <c r="B63" s="81" t="s">
        <v>36</v>
      </c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20"/>
      <c r="O63" s="20"/>
      <c r="P63" s="20"/>
      <c r="Q63" s="20"/>
      <c r="R63" s="20"/>
    </row>
    <row r="64" spans="2:18" ht="13.5" thickBot="1">
      <c r="B64" s="83" t="s">
        <v>32</v>
      </c>
      <c r="C64" s="84"/>
      <c r="D64" s="84"/>
      <c r="E64" s="84"/>
      <c r="F64" s="84"/>
      <c r="G64" s="84"/>
      <c r="H64" s="84"/>
      <c r="I64" s="23"/>
      <c r="J64" s="23"/>
      <c r="K64" s="23"/>
      <c r="L64" s="23"/>
      <c r="M64" s="23"/>
      <c r="N64" s="23"/>
      <c r="O64" s="23"/>
      <c r="P64" s="23"/>
      <c r="Q64" s="23"/>
      <c r="R64" s="23"/>
    </row>
  </sheetData>
  <sheetProtection/>
  <mergeCells count="18">
    <mergeCell ref="B58:C58"/>
    <mergeCell ref="B1:AC1"/>
    <mergeCell ref="B2:J2"/>
    <mergeCell ref="M2:U2"/>
    <mergeCell ref="B56:C57"/>
    <mergeCell ref="D56:H57"/>
    <mergeCell ref="I56:R56"/>
    <mergeCell ref="I57:R57"/>
    <mergeCell ref="D58:H58"/>
    <mergeCell ref="I58:R58"/>
    <mergeCell ref="B63:M63"/>
    <mergeCell ref="B64:H64"/>
    <mergeCell ref="B59:C59"/>
    <mergeCell ref="D59:H59"/>
    <mergeCell ref="I59:R59"/>
    <mergeCell ref="B60:C60"/>
    <mergeCell ref="D60:H60"/>
    <mergeCell ref="I60:R60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BUH77</cp:lastModifiedBy>
  <cp:lastPrinted>2013-08-06T13:50:48Z</cp:lastPrinted>
  <dcterms:created xsi:type="dcterms:W3CDTF">2012-02-08T11:17:36Z</dcterms:created>
  <dcterms:modified xsi:type="dcterms:W3CDTF">2013-08-06T13:50:53Z</dcterms:modified>
  <cp:category/>
  <cp:version/>
  <cp:contentType/>
  <cp:contentStatus/>
</cp:coreProperties>
</file>